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2935" windowHeight="10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41" i="1"/>
  <c r="M40" s="1"/>
  <c r="M38" s="1"/>
  <c r="L41"/>
  <c r="L40" s="1"/>
  <c r="L38" s="1"/>
  <c r="K41"/>
  <c r="K40" s="1"/>
  <c r="K38" s="1"/>
  <c r="J41"/>
  <c r="J40" s="1"/>
  <c r="J38" s="1"/>
  <c r="I41"/>
  <c r="I40" s="1"/>
  <c r="I38" s="1"/>
  <c r="H41"/>
  <c r="H40" s="1"/>
  <c r="H38" s="1"/>
  <c r="G41"/>
  <c r="G40" s="1"/>
  <c r="G38" s="1"/>
  <c r="M30"/>
  <c r="M29" s="1"/>
  <c r="L30"/>
  <c r="L29" s="1"/>
  <c r="K30"/>
  <c r="K29" s="1"/>
  <c r="J30"/>
  <c r="J29" s="1"/>
  <c r="I30"/>
  <c r="I29" s="1"/>
  <c r="H30"/>
  <c r="H29" s="1"/>
  <c r="G30"/>
  <c r="G29" s="1"/>
  <c r="J34"/>
  <c r="H34"/>
  <c r="G34"/>
  <c r="M21" l="1"/>
  <c r="L21"/>
  <c r="K21"/>
  <c r="J21"/>
  <c r="I21"/>
  <c r="H21"/>
  <c r="G21"/>
  <c r="M56"/>
  <c r="L56"/>
  <c r="L55" s="1"/>
  <c r="K56"/>
  <c r="K55" s="1"/>
  <c r="J56"/>
  <c r="I56"/>
  <c r="H56"/>
  <c r="H55" s="1"/>
  <c r="G56"/>
  <c r="J55"/>
  <c r="I55"/>
  <c r="I13" l="1"/>
  <c r="H18"/>
  <c r="M58"/>
  <c r="L58"/>
  <c r="K58"/>
  <c r="J58"/>
  <c r="I58"/>
  <c r="H58"/>
  <c r="M51"/>
  <c r="L51"/>
  <c r="K51"/>
  <c r="J51"/>
  <c r="I51"/>
  <c r="H51"/>
  <c r="M48"/>
  <c r="L48"/>
  <c r="K48"/>
  <c r="J48"/>
  <c r="I48"/>
  <c r="H48"/>
  <c r="M45"/>
  <c r="L45"/>
  <c r="K45"/>
  <c r="J45"/>
  <c r="I45"/>
  <c r="H45"/>
  <c r="M18" l="1"/>
  <c r="L18"/>
  <c r="K18"/>
  <c r="J18"/>
  <c r="I18"/>
  <c r="G18"/>
  <c r="M13" l="1"/>
  <c r="L13"/>
  <c r="K13"/>
  <c r="J13"/>
  <c r="H13"/>
  <c r="M23" l="1"/>
  <c r="M20" s="1"/>
  <c r="L23"/>
  <c r="L20" s="1"/>
  <c r="K23"/>
  <c r="K20" s="1"/>
  <c r="J23"/>
  <c r="J20" s="1"/>
  <c r="I23"/>
  <c r="I20" s="1"/>
  <c r="H23"/>
  <c r="H20" s="1"/>
  <c r="G23"/>
  <c r="G20" s="1"/>
  <c r="G51"/>
  <c r="G48"/>
  <c r="M53"/>
  <c r="M44" s="1"/>
  <c r="L53"/>
  <c r="L44" s="1"/>
  <c r="L43" s="1"/>
  <c r="K53"/>
  <c r="K44" s="1"/>
  <c r="K43" s="1"/>
  <c r="J53"/>
  <c r="J44" s="1"/>
  <c r="J43" s="1"/>
  <c r="I53"/>
  <c r="I44" s="1"/>
  <c r="I43" s="1"/>
  <c r="H53"/>
  <c r="H44" s="1"/>
  <c r="H43" s="1"/>
  <c r="G53"/>
  <c r="G58"/>
  <c r="M55"/>
  <c r="G55"/>
  <c r="G45"/>
  <c r="M36"/>
  <c r="L36"/>
  <c r="K36"/>
  <c r="J36"/>
  <c r="J28" s="1"/>
  <c r="I36"/>
  <c r="H36"/>
  <c r="H28" s="1"/>
  <c r="G36"/>
  <c r="G28" s="1"/>
  <c r="M34"/>
  <c r="L34"/>
  <c r="K34"/>
  <c r="I34"/>
  <c r="M26"/>
  <c r="L26"/>
  <c r="K26"/>
  <c r="J26"/>
  <c r="I26"/>
  <c r="H26"/>
  <c r="G26"/>
  <c r="L12"/>
  <c r="K12"/>
  <c r="I12"/>
  <c r="G13"/>
  <c r="G12" s="1"/>
  <c r="G11" s="1"/>
  <c r="M12"/>
  <c r="J12"/>
  <c r="H12"/>
  <c r="M43" l="1"/>
  <c r="H11"/>
  <c r="H10" s="1"/>
  <c r="H61" s="1"/>
  <c r="L28"/>
  <c r="L11"/>
  <c r="I28"/>
  <c r="G10"/>
  <c r="K11"/>
  <c r="G44"/>
  <c r="G43" s="1"/>
  <c r="J11"/>
  <c r="J10" s="1"/>
  <c r="J61" s="1"/>
  <c r="K28"/>
  <c r="K10" s="1"/>
  <c r="K61" s="1"/>
  <c r="M28"/>
  <c r="L10"/>
  <c r="L61" s="1"/>
  <c r="M11"/>
  <c r="I11"/>
  <c r="I10" s="1"/>
  <c r="I61" s="1"/>
  <c r="G61" l="1"/>
  <c r="M10"/>
  <c r="M61" s="1"/>
</calcChain>
</file>

<file path=xl/sharedStrings.xml><?xml version="1.0" encoding="utf-8"?>
<sst xmlns="http://schemas.openxmlformats.org/spreadsheetml/2006/main" count="176" uniqueCount="131">
  <si>
    <t>Наименование главного администратора доходов бюджета</t>
  </si>
  <si>
    <t>Наименование
источника дохода бюджета</t>
  </si>
  <si>
    <t>Код классификации доходов бюджета</t>
  </si>
  <si>
    <t>Наименование группы источников доходов бюджетов, в которую входит источник дохода бюджета</t>
  </si>
  <si>
    <t>Код бюджета, в доход которого зачисляются платежи</t>
  </si>
  <si>
    <t xml:space="preserve">Кассовые поступления за отчетный финансовый год в соответствии с решением об исполнении бюджета </t>
  </si>
  <si>
    <t>№ п/п</t>
  </si>
  <si>
    <t>Итого</t>
  </si>
  <si>
    <t xml:space="preserve"> Показатели прогноза доходов бюджета     </t>
  </si>
  <si>
    <t>Прогноз доходов бюджета на  (текущий финансовый год)</t>
  </si>
  <si>
    <t>РЕЕСТР ИСТОЧНИКОВ ДОХОДОВ</t>
  </si>
  <si>
    <t>(наименование муниципального образования)</t>
  </si>
  <si>
    <t>182 1 01 02010 01 0000 110</t>
  </si>
  <si>
    <t>182 1 01 02020 01 0000 110</t>
  </si>
  <si>
    <t>182 1 01 02030 01 0000 110</t>
  </si>
  <si>
    <t>182 1 01 02080 01 0000 110</t>
  </si>
  <si>
    <t>Единый сельскохозяйственный налог</t>
  </si>
  <si>
    <t>182 1 05 03010 01 0000 110</t>
  </si>
  <si>
    <t> Управление Федеральной налоговой службы по Ивановской области</t>
  </si>
  <si>
    <t>Управление Федеральной налоговой службы по Ивановской области</t>
  </si>
  <si>
    <t>Комитет по управлению имуществом администрации Родниковского муниципального района</t>
  </si>
  <si>
    <t>Финансовое управление администрации муниципального образования "Родниковский муниципальный район"</t>
  </si>
  <si>
    <t>212 1 11 05013 05 0000 120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</si>
  <si>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</si>
  <si>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</si>
  <si>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</si>
  <si>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муниципального образования "Парское сельское поселение Родниковского муниципального района Ивановской области"</t>
  </si>
  <si>
    <t xml:space="preserve"> на 2023 год и плановый период 2024 и 2025 годов </t>
  </si>
  <si>
    <t xml:space="preserve"> "10"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</si>
  <si>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</si>
  <si>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</si>
  <si>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</si>
  <si>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182 1 06 01030 10 0000 110
</t>
  </si>
  <si>
    <t xml:space="preserve">Земельный налог с организаций, обладающих земельным участком, расположенным в границах сельских поселений
</t>
  </si>
  <si>
    <t xml:space="preserve">182 1 06 06033 10 0000 110
</t>
  </si>
  <si>
    <t xml:space="preserve">Земельный налог с физических лиц, обладающих земельным участком, расположенным в границах сельских поселений
</t>
  </si>
  <si>
    <t xml:space="preserve">182 1 06 06043 10 0000 110
</t>
  </si>
  <si>
    <t>"10"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</si>
  <si>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</si>
  <si>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</si>
  <si>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 xml:space="preserve">Инициативные платежи, зачисляемые в бюджеты сельских поселений
</t>
  </si>
  <si>
    <t>Администация муниципального образования "Каминское сельское поселение Родниковского муниципального района Ивановской области"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</si>
  <si>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</si>
  <si>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      Дотации на поддержку мер по обеспечению сбалансированности местных бюджетов</t>
  </si>
  <si>
    <t>Субсидии бюджетам сельских поселений на обеспечение комплексного развития сельских территорий</t>
  </si>
  <si>
    <t xml:space="preserve">Прочие субсидии бюджетам сельских поселений
</t>
  </si>
  <si>
    <t xml:space="preserve">    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</si>
  <si>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Показатели доходов в соответствии с решением о местном бюджете на текущий финансовый год  по состоянию  на 01.09.2022 г.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</si>
  <si>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</si>
  <si>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</si>
  <si>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</si>
  <si>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</si>
  <si>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 xml:space="preserve">213 2 08 05000 10 0000 150
</t>
  </si>
  <si>
    <t>Безвозмездные поступления от других бюджетов бюджетной системы Российской Федерации
                                                       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</si>
  <si>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</si>
  <si>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Безвозмездные поступления от других бюджетов бюджетной системы Российской Федерации
                                                 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</si>
  <si>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сельских поселений
</t>
  </si>
  <si>
    <t xml:space="preserve">Возврат остатков субсидий, субвенций и иных межбюджетных трансфертов, имеющих целевое назначение, прошлых лет
</t>
  </si>
  <si>
    <t>Администация муниципального образования "Парское  сельское поселение Родниковского муниципального района Ивановской области"</t>
  </si>
  <si>
    <t>Администация муниципального образования "Парское сельское поселение Родниковского муниципального района Ивановской области"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</si>
  <si>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</si>
  <si>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212 1 11 05025 10 0000 120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</si>
  <si>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</si>
  <si>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941 1 13 02995 10 0000 </t>
  </si>
  <si>
    <t xml:space="preserve">Прочие доходы от компенсации затрат бюджетов сельских поселений
</t>
  </si>
  <si>
    <t>941 1 17 15030 10 0000 120</t>
  </si>
  <si>
    <t>941 2 02 15001 10 0000 150</t>
  </si>
  <si>
    <t>941 2 02 15002 10 0000 150</t>
  </si>
  <si>
    <t>941 2 02 25576 10 0000 150</t>
  </si>
  <si>
    <t>941 2 02 29999 10 0000 150</t>
  </si>
  <si>
    <t>941 2 02 35118 10 0000 150</t>
  </si>
  <si>
    <t>941 2 02 40014 10 0000 150</t>
  </si>
  <si>
    <t xml:space="preserve">941 2 19 60010 10 0000 150
</t>
  </si>
  <si>
    <t xml:space="preserve">941 2 18 60010 10 0000 150
</t>
  </si>
  <si>
    <t xml:space="preserve">941 1 08 04020 01 0000 110
</t>
  </si>
  <si>
    <t xml:space="preserve">Возмещение ущерба при возникновении страховых случаев, когда выгодоприобретателями выступают получатели средств бюджета сельского поселения
</t>
  </si>
  <si>
    <t xml:space="preserve">941 1 16 10031 10 0000 140
</t>
  </si>
  <si>
    <r>
      <rPr>
        <b/>
        <sz val="10"/>
        <color theme="1"/>
        <rFont val="Times New Roman"/>
        <family val="1"/>
        <charset val="204"/>
      </rPr>
      <t>000 1 00 00000 00 0000 000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</si>
  <si>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НАЛОГОВЫЕ И НЕНАЛОГОВЫЕ ДОХОДЫ
</t>
  </si>
  <si>
    <t xml:space="preserve">000 1 01 00000 00 0000 000
</t>
  </si>
  <si>
    <t>Налоги на прибыль, доходы</t>
  </si>
  <si>
    <t xml:space="preserve">000 1 01 02000 01 0000 110
</t>
  </si>
  <si>
    <t>Налог на доходы физических лиц</t>
  </si>
  <si>
    <t>000 1 05 00000 00 0000 000</t>
  </si>
  <si>
    <t>Налоги на совокупный доход</t>
  </si>
  <si>
    <t xml:space="preserve">000 1 06 00000 00 0000 000
</t>
  </si>
  <si>
    <t>000 1 08 00000 00 0000 000</t>
  </si>
  <si>
    <t xml:space="preserve">Государственная     пошлина 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</si>
  <si>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</si>
  <si>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</si>
  <si>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000 1 13 00000 00 0000 000
</t>
  </si>
  <si>
    <t xml:space="preserve">ДОХОДЫ ОТ ОКАЗАНИЯ ПЛАТНЫХ УСЛУГ И КОМПЕНСАЦИИ ЗАТРАТ ГОСУДАРСТВА
</t>
  </si>
  <si>
    <t xml:space="preserve">ШТРАФЫ, САНКЦИИ, ВОЗМЕЩЕНИЕ УЩЕРБА
</t>
  </si>
  <si>
    <t xml:space="preserve">000
1 16 00000 00 0000 000
</t>
  </si>
  <si>
    <t xml:space="preserve">000 2 00 00000 00 0000 000
</t>
  </si>
  <si>
    <r>
      <rPr>
        <b/>
        <sz val="10"/>
        <color theme="1"/>
        <rFont val="Times New Roman"/>
        <family val="1"/>
        <charset val="204"/>
      </rPr>
      <t>БЕЗВОЗМЕЗДНЫЕ ПОСТУПЛЕНИЯ</t>
    </r>
    <r>
      <rPr>
        <sz val="10"/>
        <color theme="1"/>
        <rFont val="Times New Roman"/>
        <family val="1"/>
        <charset val="204"/>
      </rPr>
      <t xml:space="preserve">
</t>
    </r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</si>
  <si>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</si>
  <si>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</si>
  <si>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</si>
  <si>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 xml:space="preserve">Дотации бюджетам бюджетной системы Российской Федерации
</t>
  </si>
  <si>
    <t xml:space="preserve">000 2 08 00000 00 0000 000
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</si>
  <si>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</si>
  <si>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 xml:space="preserve">000
2 19 00000 00 0000 000
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</si>
  <si>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</si>
  <si>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000 2 02 40000 00 0000 150
</t>
  </si>
  <si>
    <t>Иные межбюджетные трансферты</t>
  </si>
  <si>
    <t>000 2 02 20000 00 0000 150</t>
  </si>
  <si>
    <t>Субсидии бюджетам бюджетной системы Российской Федерации (межбюджетные субсидии)</t>
  </si>
  <si>
    <r>
      <rPr>
        <b/>
        <sz val="10"/>
        <rFont val="Times New Roman"/>
        <family val="1"/>
        <charset val="204"/>
      </rPr>
      <t>000 2 02 30000 00 0000 15</t>
    </r>
    <r>
      <rPr>
        <sz val="10"/>
        <rFont val="Times New Roman"/>
        <family val="1"/>
        <charset val="204"/>
      </rPr>
      <t>0</t>
    </r>
  </si>
  <si>
    <t>Субвенции бюджетам бюджетной системы Российской Федерации</t>
  </si>
  <si>
    <t xml:space="preserve">000 1 06 06000 00 0000 110
</t>
  </si>
  <si>
    <t>Земельный налог</t>
  </si>
  <si>
    <t xml:space="preserve">Невыясненные поступления, зачисляемые в бюджеты сельских поселений
</t>
  </si>
  <si>
    <t xml:space="preserve">                                     Инициативные платежи
</t>
  </si>
  <si>
    <t xml:space="preserve">941 1 17 01050 10 0000 180
</t>
  </si>
  <si>
    <t xml:space="preserve">ПРОЧИЕ НЕНАЛОГОВЫЕ ДОХОДЫ
</t>
  </si>
  <si>
    <t xml:space="preserve">000 1 17 00000 00 0000 000
</t>
  </si>
  <si>
    <t>Налоговые доходы</t>
  </si>
  <si>
    <t>Неналоговые доходы</t>
  </si>
  <si>
    <t>Кассовые поступления в текущем финансовом году по состоянию на  01.09.2022 г.</t>
  </si>
  <si>
    <t>000 1 11 05000 00 0000 120</t>
  </si>
  <si>
    <t>000 1 06 01000 00 0000 110</t>
  </si>
  <si>
    <t>Налог на имущество физических лиц</t>
  </si>
  <si>
    <t xml:space="preserve">НАЛОГИ НА ИМУЩЕСТВО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</si>
  <si>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</si>
  <si>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212 1 11 05035 10 0000 120</t>
  </si>
  <si>
    <t xml:space="preserve">000 1 17 15030 10 0000 150
</t>
  </si>
  <si>
    <t xml:space="preserve">1 17 15000 00 0000 150
</t>
  </si>
  <si>
    <t xml:space="preserve">Инициативные платежи
</t>
  </si>
  <si>
    <t>1.1.</t>
  </si>
  <si>
    <t>1.2.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</si>
</sst>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 ;\-#,##0.00\ "/>
    <numFmt numFmtId="166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5" fontId="7" fillId="0" borderId="1" xfId="5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5" fontId="11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165" fontId="10" fillId="0" borderId="1" xfId="0" applyNumberFormat="1" applyFont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1" applyFont="1" applyBorder="1" applyAlignment="1" applyProtection="1">
      <alignment horizontal="center" vertical="top" wrapText="1"/>
    </xf>
    <xf numFmtId="0" fontId="4" fillId="0" borderId="6" xfId="1" applyFont="1" applyBorder="1" applyAlignment="1" applyProtection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0" fontId="4" fillId="2" borderId="1" xfId="2" applyFont="1" applyFill="1" applyBorder="1" applyAlignment="1" applyProtection="1">
      <alignment horizontal="center" vertical="top" wrapText="1"/>
    </xf>
    <xf numFmtId="0" fontId="4" fillId="0" borderId="1" xfId="3" applyFont="1" applyBorder="1" applyAlignment="1" applyProtection="1">
      <alignment horizontal="center" vertical="top" wrapText="1"/>
    </xf>
    <xf numFmtId="49" fontId="4" fillId="0" borderId="1" xfId="4" applyNumberFormat="1" applyFont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166" fontId="10" fillId="0" borderId="1" xfId="0" applyNumberFormat="1" applyFont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6" xfId="4"/>
    <cellStyle name="Финансовый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52" workbookViewId="0">
      <selection activeCell="D31" sqref="D31"/>
    </sheetView>
  </sheetViews>
  <sheetFormatPr defaultRowHeight="15"/>
  <cols>
    <col min="1" max="1" width="5" customWidth="1"/>
    <col min="2" max="2" width="20.42578125" customWidth="1"/>
    <col min="3" max="5" width="15.42578125" customWidth="1"/>
    <col min="6" max="7" width="16.7109375" customWidth="1"/>
    <col min="8" max="9" width="15.7109375" customWidth="1"/>
    <col min="10" max="10" width="16.42578125" style="80" customWidth="1"/>
    <col min="11" max="11" width="15.140625" customWidth="1"/>
    <col min="12" max="12" width="13.85546875" customWidth="1"/>
    <col min="13" max="13" width="16.28515625" customWidth="1"/>
  </cols>
  <sheetData>
    <row r="1" spans="1:13">
      <c r="C1" s="39" t="s">
        <v>10</v>
      </c>
      <c r="D1" s="39"/>
      <c r="E1" s="39"/>
      <c r="F1" s="39"/>
      <c r="G1" s="39"/>
      <c r="H1" s="39"/>
      <c r="I1" s="39"/>
      <c r="J1" s="39"/>
      <c r="K1" s="39"/>
    </row>
    <row r="2" spans="1:13" ht="15.75">
      <c r="C2" s="40" t="s">
        <v>26</v>
      </c>
      <c r="D2" s="41"/>
      <c r="E2" s="41"/>
      <c r="F2" s="41"/>
      <c r="G2" s="41"/>
      <c r="H2" s="41"/>
      <c r="I2" s="41"/>
      <c r="J2" s="41"/>
      <c r="K2" s="41"/>
    </row>
    <row r="3" spans="1:13">
      <c r="C3" s="48" t="s">
        <v>11</v>
      </c>
      <c r="D3" s="48"/>
      <c r="E3" s="48"/>
      <c r="F3" s="48"/>
      <c r="G3" s="48"/>
      <c r="H3" s="48"/>
      <c r="I3" s="48"/>
      <c r="J3" s="48"/>
      <c r="K3" s="48"/>
    </row>
    <row r="4" spans="1:13">
      <c r="C4" s="65" t="s">
        <v>27</v>
      </c>
      <c r="D4" s="65"/>
      <c r="E4" s="65"/>
      <c r="F4" s="65"/>
      <c r="G4" s="65"/>
      <c r="H4" s="65"/>
      <c r="I4" s="65"/>
      <c r="J4" s="65"/>
      <c r="K4" s="65"/>
      <c r="L4" s="65"/>
    </row>
    <row r="6" spans="1:13" ht="6.75" customHeight="1">
      <c r="A6" s="59" t="s">
        <v>6</v>
      </c>
      <c r="B6" s="42" t="s">
        <v>1</v>
      </c>
      <c r="C6" s="45" t="s">
        <v>2</v>
      </c>
      <c r="D6" s="46" t="s">
        <v>3</v>
      </c>
      <c r="E6" s="47" t="s">
        <v>4</v>
      </c>
      <c r="F6" s="49" t="s">
        <v>0</v>
      </c>
      <c r="G6" s="49" t="s">
        <v>47</v>
      </c>
      <c r="H6" s="49" t="s">
        <v>9</v>
      </c>
      <c r="I6" s="56" t="s">
        <v>119</v>
      </c>
      <c r="J6" s="66" t="s">
        <v>5</v>
      </c>
      <c r="K6" s="50" t="s">
        <v>8</v>
      </c>
      <c r="L6" s="51"/>
      <c r="M6" s="52"/>
    </row>
    <row r="7" spans="1:13" ht="15.75" customHeight="1">
      <c r="A7" s="60"/>
      <c r="B7" s="43"/>
      <c r="C7" s="45"/>
      <c r="D7" s="46"/>
      <c r="E7" s="47"/>
      <c r="F7" s="49"/>
      <c r="G7" s="49"/>
      <c r="H7" s="49"/>
      <c r="I7" s="57"/>
      <c r="J7" s="67"/>
      <c r="K7" s="53"/>
      <c r="L7" s="54"/>
      <c r="M7" s="55"/>
    </row>
    <row r="8" spans="1:13" ht="139.5" customHeight="1">
      <c r="A8" s="61"/>
      <c r="B8" s="44"/>
      <c r="C8" s="45"/>
      <c r="D8" s="46"/>
      <c r="E8" s="47"/>
      <c r="F8" s="49"/>
      <c r="G8" s="49"/>
      <c r="H8" s="49"/>
      <c r="I8" s="58"/>
      <c r="J8" s="68"/>
      <c r="K8" s="8" t="s">
        <v>48</v>
      </c>
      <c r="L8" s="8" t="s">
        <v>49</v>
      </c>
      <c r="M8" s="8" t="s">
        <v>50</v>
      </c>
    </row>
    <row r="9" spans="1:13" ht="15.75">
      <c r="A9" s="3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69">
        <v>10</v>
      </c>
      <c r="K9" s="8">
        <v>11</v>
      </c>
      <c r="L9" s="8">
        <v>12</v>
      </c>
      <c r="M9" s="8">
        <v>13</v>
      </c>
    </row>
    <row r="10" spans="1:13" ht="39" customHeight="1">
      <c r="A10" s="3">
        <v>1</v>
      </c>
      <c r="B10" s="36"/>
      <c r="C10" s="19" t="s">
        <v>77</v>
      </c>
      <c r="D10" s="20" t="s">
        <v>78</v>
      </c>
      <c r="E10" s="36"/>
      <c r="F10" s="36"/>
      <c r="G10" s="21">
        <f>G11+G28</f>
        <v>3630325.43</v>
      </c>
      <c r="H10" s="21">
        <f t="shared" ref="H10:M10" si="0">H11+H28</f>
        <v>3630325.43</v>
      </c>
      <c r="I10" s="21">
        <f t="shared" si="0"/>
        <v>2448763.4900000002</v>
      </c>
      <c r="J10" s="70">
        <f t="shared" si="0"/>
        <v>3444727.38</v>
      </c>
      <c r="K10" s="21">
        <f t="shared" si="0"/>
        <v>3878950</v>
      </c>
      <c r="L10" s="21">
        <f t="shared" si="0"/>
        <v>3794200</v>
      </c>
      <c r="M10" s="21">
        <f t="shared" si="0"/>
        <v>3849200</v>
      </c>
    </row>
    <row r="11" spans="1:13" ht="25.5">
      <c r="A11" s="3" t="s">
        <v>129</v>
      </c>
      <c r="B11" s="36"/>
      <c r="C11" s="19"/>
      <c r="D11" s="20" t="s">
        <v>117</v>
      </c>
      <c r="E11" s="36"/>
      <c r="F11" s="36"/>
      <c r="G11" s="21">
        <f>G12+G18+G20+G26</f>
        <v>3338300</v>
      </c>
      <c r="H11" s="21">
        <f t="shared" ref="H11:M11" si="1">H12+H18+H20+H26</f>
        <v>3338300</v>
      </c>
      <c r="I11" s="21">
        <f t="shared" si="1"/>
        <v>2261586.02</v>
      </c>
      <c r="J11" s="70">
        <f t="shared" si="1"/>
        <v>3393393.34</v>
      </c>
      <c r="K11" s="21">
        <f t="shared" si="1"/>
        <v>3669050</v>
      </c>
      <c r="L11" s="21">
        <f t="shared" si="1"/>
        <v>3584300</v>
      </c>
      <c r="M11" s="21">
        <f t="shared" si="1"/>
        <v>3639300</v>
      </c>
    </row>
    <row r="12" spans="1:13" ht="25.5" customHeight="1">
      <c r="A12" s="3"/>
      <c r="B12" s="36"/>
      <c r="C12" s="20" t="s">
        <v>79</v>
      </c>
      <c r="D12" s="20" t="s">
        <v>80</v>
      </c>
      <c r="E12" s="36"/>
      <c r="F12" s="36"/>
      <c r="G12" s="81">
        <f t="shared" ref="G12:M12" si="2">G13</f>
        <v>793500</v>
      </c>
      <c r="H12" s="20">
        <f t="shared" si="2"/>
        <v>793500</v>
      </c>
      <c r="I12" s="20">
        <f t="shared" si="2"/>
        <v>575054.30000000005</v>
      </c>
      <c r="J12" s="71">
        <f t="shared" si="2"/>
        <v>778188.14</v>
      </c>
      <c r="K12" s="20">
        <f t="shared" si="2"/>
        <v>961250</v>
      </c>
      <c r="L12" s="20">
        <f t="shared" si="2"/>
        <v>1011500</v>
      </c>
      <c r="M12" s="20">
        <f t="shared" si="2"/>
        <v>1061500</v>
      </c>
    </row>
    <row r="13" spans="1:13" ht="29.25" customHeight="1">
      <c r="A13" s="3"/>
      <c r="B13" s="36"/>
      <c r="C13" s="20" t="s">
        <v>81</v>
      </c>
      <c r="D13" s="20" t="s">
        <v>82</v>
      </c>
      <c r="E13" s="36"/>
      <c r="F13" s="36"/>
      <c r="G13" s="22">
        <f>G14+G15+G16</f>
        <v>793500</v>
      </c>
      <c r="H13" s="22">
        <f t="shared" ref="H13:M13" si="3">H14+H15+H16</f>
        <v>793500</v>
      </c>
      <c r="I13" s="22">
        <f>I14+I15+I16</f>
        <v>575054.30000000005</v>
      </c>
      <c r="J13" s="72">
        <f t="shared" si="3"/>
        <v>778188.14</v>
      </c>
      <c r="K13" s="22">
        <f t="shared" si="3"/>
        <v>961250</v>
      </c>
      <c r="L13" s="22">
        <f t="shared" si="3"/>
        <v>1011500</v>
      </c>
      <c r="M13" s="22">
        <f t="shared" si="3"/>
        <v>1061500</v>
      </c>
    </row>
    <row r="14" spans="1:13" ht="168.75" customHeight="1">
      <c r="A14" s="2"/>
      <c r="B14" s="1" t="s">
        <v>29</v>
      </c>
      <c r="C14" s="5" t="s">
        <v>12</v>
      </c>
      <c r="D14" s="1"/>
      <c r="E14" s="7" t="s">
        <v>28</v>
      </c>
      <c r="F14" s="6" t="s">
        <v>18</v>
      </c>
      <c r="G14" s="9">
        <v>790000</v>
      </c>
      <c r="H14" s="1">
        <v>790000</v>
      </c>
      <c r="I14" s="1">
        <v>565262.06000000006</v>
      </c>
      <c r="J14" s="82">
        <v>773844.84</v>
      </c>
      <c r="K14" s="9">
        <v>950000</v>
      </c>
      <c r="L14" s="9">
        <v>1000000</v>
      </c>
      <c r="M14" s="9">
        <v>1050000</v>
      </c>
    </row>
    <row r="15" spans="1:13" ht="256.5" customHeight="1">
      <c r="A15" s="2"/>
      <c r="B15" s="1" t="s">
        <v>23</v>
      </c>
      <c r="C15" s="6" t="s">
        <v>13</v>
      </c>
      <c r="D15" s="1"/>
      <c r="E15" s="7" t="s">
        <v>28</v>
      </c>
      <c r="F15" s="6" t="s">
        <v>18</v>
      </c>
      <c r="G15" s="10">
        <v>0</v>
      </c>
      <c r="H15" s="1">
        <v>0</v>
      </c>
      <c r="I15" s="1">
        <v>16.14</v>
      </c>
      <c r="J15" s="82">
        <v>-168.46</v>
      </c>
      <c r="K15" s="10">
        <v>0</v>
      </c>
      <c r="L15" s="10">
        <v>0</v>
      </c>
      <c r="M15" s="10">
        <v>0</v>
      </c>
    </row>
    <row r="16" spans="1:13" ht="93" customHeight="1">
      <c r="A16" s="2"/>
      <c r="B16" s="4" t="s">
        <v>30</v>
      </c>
      <c r="C16" s="6" t="s">
        <v>14</v>
      </c>
      <c r="D16" s="1"/>
      <c r="E16" s="7" t="s">
        <v>28</v>
      </c>
      <c r="F16" s="6" t="s">
        <v>18</v>
      </c>
      <c r="G16" s="11">
        <v>3500</v>
      </c>
      <c r="H16" s="1">
        <v>3500</v>
      </c>
      <c r="I16" s="1">
        <v>9776.1</v>
      </c>
      <c r="J16" s="82">
        <v>4511.76</v>
      </c>
      <c r="K16" s="11">
        <v>11250</v>
      </c>
      <c r="L16" s="11">
        <v>11500</v>
      </c>
      <c r="M16" s="11">
        <v>11500</v>
      </c>
    </row>
    <row r="17" spans="1:13" ht="233.25" customHeight="1">
      <c r="A17" s="2"/>
      <c r="B17" s="4" t="s">
        <v>24</v>
      </c>
      <c r="C17" s="6" t="s">
        <v>15</v>
      </c>
      <c r="D17" s="1"/>
      <c r="E17" s="7" t="s">
        <v>28</v>
      </c>
      <c r="F17" s="6" t="s">
        <v>18</v>
      </c>
      <c r="G17" s="11">
        <v>0</v>
      </c>
      <c r="H17" s="11">
        <v>0</v>
      </c>
      <c r="I17" s="11">
        <v>0</v>
      </c>
      <c r="J17" s="14">
        <v>0</v>
      </c>
      <c r="K17" s="11">
        <v>0</v>
      </c>
      <c r="L17" s="11">
        <v>0</v>
      </c>
      <c r="M17" s="11">
        <v>0</v>
      </c>
    </row>
    <row r="18" spans="1:13" ht="38.25">
      <c r="A18" s="2"/>
      <c r="B18" s="4"/>
      <c r="C18" s="23" t="s">
        <v>83</v>
      </c>
      <c r="D18" s="24" t="s">
        <v>84</v>
      </c>
      <c r="E18" s="7"/>
      <c r="F18" s="6"/>
      <c r="G18" s="33">
        <f t="shared" ref="G18:M18" si="4">G19</f>
        <v>201000</v>
      </c>
      <c r="H18" s="33">
        <f>H19</f>
        <v>201000</v>
      </c>
      <c r="I18" s="33">
        <f t="shared" si="4"/>
        <v>261670</v>
      </c>
      <c r="J18" s="73">
        <f t="shared" si="4"/>
        <v>200323.12</v>
      </c>
      <c r="K18" s="33">
        <f t="shared" si="4"/>
        <v>264000</v>
      </c>
      <c r="L18" s="33">
        <f t="shared" si="4"/>
        <v>264000</v>
      </c>
      <c r="M18" s="33">
        <f t="shared" si="4"/>
        <v>264000</v>
      </c>
    </row>
    <row r="19" spans="1:13" ht="63.75">
      <c r="A19" s="2"/>
      <c r="B19" s="4" t="s">
        <v>16</v>
      </c>
      <c r="C19" s="6" t="s">
        <v>17</v>
      </c>
      <c r="D19" s="1"/>
      <c r="E19" s="7" t="s">
        <v>28</v>
      </c>
      <c r="F19" s="6" t="s">
        <v>18</v>
      </c>
      <c r="G19" s="11">
        <v>201000</v>
      </c>
      <c r="H19" s="1">
        <v>201000</v>
      </c>
      <c r="I19" s="1">
        <v>261670</v>
      </c>
      <c r="J19" s="74">
        <v>200323.12</v>
      </c>
      <c r="K19" s="11">
        <v>264000</v>
      </c>
      <c r="L19" s="11">
        <v>264000</v>
      </c>
      <c r="M19" s="11">
        <v>264000</v>
      </c>
    </row>
    <row r="20" spans="1:13" ht="38.25">
      <c r="A20" s="2"/>
      <c r="B20" s="4"/>
      <c r="C20" s="23" t="s">
        <v>85</v>
      </c>
      <c r="D20" s="24" t="s">
        <v>123</v>
      </c>
      <c r="E20" s="7"/>
      <c r="F20" s="6"/>
      <c r="G20" s="25">
        <f>G21+G23</f>
        <v>2335000</v>
      </c>
      <c r="H20" s="25">
        <f t="shared" ref="H20:M20" si="5">H21+H23</f>
        <v>2335000</v>
      </c>
      <c r="I20" s="25">
        <f t="shared" si="5"/>
        <v>1422941.72</v>
      </c>
      <c r="J20" s="75">
        <f t="shared" si="5"/>
        <v>2406962.08</v>
      </c>
      <c r="K20" s="25">
        <f t="shared" si="5"/>
        <v>2435000</v>
      </c>
      <c r="L20" s="25">
        <f t="shared" si="5"/>
        <v>2300000</v>
      </c>
      <c r="M20" s="25">
        <f t="shared" si="5"/>
        <v>2305000</v>
      </c>
    </row>
    <row r="21" spans="1:13" ht="63">
      <c r="A21" s="2"/>
      <c r="B21" s="4"/>
      <c r="C21" s="37" t="s">
        <v>121</v>
      </c>
      <c r="D21" s="38" t="s">
        <v>122</v>
      </c>
      <c r="E21" s="7"/>
      <c r="F21" s="6"/>
      <c r="G21" s="25">
        <f>G22</f>
        <v>155000</v>
      </c>
      <c r="H21" s="25">
        <f t="shared" ref="H21:M21" si="6">H22</f>
        <v>155000</v>
      </c>
      <c r="I21" s="25">
        <f t="shared" si="6"/>
        <v>60528.43</v>
      </c>
      <c r="J21" s="75">
        <f t="shared" si="6"/>
        <v>151853.75</v>
      </c>
      <c r="K21" s="25">
        <f t="shared" si="6"/>
        <v>155000</v>
      </c>
      <c r="L21" s="25">
        <f t="shared" si="6"/>
        <v>160000</v>
      </c>
      <c r="M21" s="25">
        <f t="shared" si="6"/>
        <v>165000</v>
      </c>
    </row>
    <row r="22" spans="1:13" ht="118.5" customHeight="1">
      <c r="A22" s="2"/>
      <c r="B22" s="4" t="s">
        <v>31</v>
      </c>
      <c r="C22" s="6" t="s">
        <v>32</v>
      </c>
      <c r="D22" s="1"/>
      <c r="E22" s="7" t="s">
        <v>28</v>
      </c>
      <c r="F22" s="6" t="s">
        <v>18</v>
      </c>
      <c r="G22" s="11">
        <v>155000</v>
      </c>
      <c r="H22" s="1">
        <v>155000</v>
      </c>
      <c r="I22" s="1">
        <v>60528.43</v>
      </c>
      <c r="J22" s="74">
        <v>151853.75</v>
      </c>
      <c r="K22" s="11">
        <v>155000</v>
      </c>
      <c r="L22" s="11">
        <v>160000</v>
      </c>
      <c r="M22" s="11">
        <v>165000</v>
      </c>
    </row>
    <row r="23" spans="1:13" ht="38.25">
      <c r="A23" s="2"/>
      <c r="B23" s="4"/>
      <c r="C23" s="23" t="s">
        <v>110</v>
      </c>
      <c r="D23" s="34" t="s">
        <v>111</v>
      </c>
      <c r="E23" s="20"/>
      <c r="F23" s="23"/>
      <c r="G23" s="25">
        <f>G24+G25</f>
        <v>2180000</v>
      </c>
      <c r="H23" s="25">
        <f t="shared" ref="H23:M23" si="7">H24+H25</f>
        <v>2180000</v>
      </c>
      <c r="I23" s="25">
        <f t="shared" si="7"/>
        <v>1362413.29</v>
      </c>
      <c r="J23" s="75">
        <f t="shared" si="7"/>
        <v>2255108.33</v>
      </c>
      <c r="K23" s="25">
        <f t="shared" si="7"/>
        <v>2280000</v>
      </c>
      <c r="L23" s="25">
        <f t="shared" si="7"/>
        <v>2140000</v>
      </c>
      <c r="M23" s="25">
        <f t="shared" si="7"/>
        <v>2140000</v>
      </c>
    </row>
    <row r="24" spans="1:13" ht="90.75" customHeight="1">
      <c r="A24" s="2"/>
      <c r="B24" s="4" t="s">
        <v>33</v>
      </c>
      <c r="C24" s="6" t="s">
        <v>34</v>
      </c>
      <c r="D24" s="1"/>
      <c r="E24" s="7" t="s">
        <v>28</v>
      </c>
      <c r="F24" s="6" t="s">
        <v>18</v>
      </c>
      <c r="G24" s="11">
        <v>1250000</v>
      </c>
      <c r="H24" s="1">
        <v>1250000</v>
      </c>
      <c r="I24" s="1">
        <v>1208005.01</v>
      </c>
      <c r="J24" s="74">
        <v>1369372.26</v>
      </c>
      <c r="K24" s="11">
        <v>1450000</v>
      </c>
      <c r="L24" s="11">
        <v>1300000</v>
      </c>
      <c r="M24" s="11">
        <v>1300000</v>
      </c>
    </row>
    <row r="25" spans="1:13" ht="91.5" customHeight="1">
      <c r="A25" s="2"/>
      <c r="B25" s="4" t="s">
        <v>35</v>
      </c>
      <c r="C25" s="6" t="s">
        <v>36</v>
      </c>
      <c r="D25" s="1"/>
      <c r="E25" s="7" t="s">
        <v>37</v>
      </c>
      <c r="F25" s="6" t="s">
        <v>19</v>
      </c>
      <c r="G25" s="11">
        <v>930000</v>
      </c>
      <c r="H25" s="1">
        <v>930000</v>
      </c>
      <c r="I25" s="1">
        <v>154408.28</v>
      </c>
      <c r="J25" s="74">
        <v>885736.07</v>
      </c>
      <c r="K25" s="11">
        <v>830000</v>
      </c>
      <c r="L25" s="11">
        <v>840000</v>
      </c>
      <c r="M25" s="11">
        <v>840000</v>
      </c>
    </row>
    <row r="26" spans="1:13" ht="25.5">
      <c r="A26" s="2"/>
      <c r="B26" s="4"/>
      <c r="C26" s="23" t="s">
        <v>86</v>
      </c>
      <c r="D26" s="24" t="s">
        <v>87</v>
      </c>
      <c r="E26" s="7"/>
      <c r="F26" s="6"/>
      <c r="G26" s="25">
        <f t="shared" ref="G26:M26" si="8">G27</f>
        <v>8800</v>
      </c>
      <c r="H26" s="24">
        <f t="shared" si="8"/>
        <v>8800</v>
      </c>
      <c r="I26" s="24">
        <f t="shared" si="8"/>
        <v>1920</v>
      </c>
      <c r="J26" s="78">
        <f t="shared" si="8"/>
        <v>7920</v>
      </c>
      <c r="K26" s="25">
        <f t="shared" si="8"/>
        <v>8800</v>
      </c>
      <c r="L26" s="25">
        <f t="shared" si="8"/>
        <v>8800</v>
      </c>
      <c r="M26" s="25">
        <f t="shared" si="8"/>
        <v>8800</v>
      </c>
    </row>
    <row r="27" spans="1:13" ht="166.5" customHeight="1">
      <c r="A27" s="2"/>
      <c r="B27" s="4" t="s">
        <v>38</v>
      </c>
      <c r="C27" s="6" t="s">
        <v>74</v>
      </c>
      <c r="D27" s="1"/>
      <c r="E27" s="7" t="s">
        <v>28</v>
      </c>
      <c r="F27" s="6" t="s">
        <v>58</v>
      </c>
      <c r="G27" s="32">
        <v>8800</v>
      </c>
      <c r="H27" s="1">
        <v>8800</v>
      </c>
      <c r="I27" s="1">
        <v>1920</v>
      </c>
      <c r="J27" s="74">
        <v>7920</v>
      </c>
      <c r="K27" s="32">
        <v>8800</v>
      </c>
      <c r="L27" s="32">
        <v>8800</v>
      </c>
      <c r="M27" s="32">
        <v>8800</v>
      </c>
    </row>
    <row r="28" spans="1:13" ht="25.5">
      <c r="A28" s="2" t="s">
        <v>130</v>
      </c>
      <c r="B28" s="4"/>
      <c r="C28" s="6"/>
      <c r="D28" s="24" t="s">
        <v>118</v>
      </c>
      <c r="E28" s="7"/>
      <c r="F28" s="6"/>
      <c r="G28" s="26">
        <f>G29+G34+G36+G38</f>
        <v>292025.43</v>
      </c>
      <c r="H28" s="26">
        <f t="shared" ref="H28:M28" si="9">H29+H34+H36+H38</f>
        <v>292025.43</v>
      </c>
      <c r="I28" s="26">
        <f t="shared" si="9"/>
        <v>187177.47</v>
      </c>
      <c r="J28" s="76">
        <f t="shared" si="9"/>
        <v>51334.04</v>
      </c>
      <c r="K28" s="26">
        <f t="shared" si="9"/>
        <v>209900</v>
      </c>
      <c r="L28" s="26">
        <f t="shared" si="9"/>
        <v>209900</v>
      </c>
      <c r="M28" s="26">
        <f t="shared" si="9"/>
        <v>209900</v>
      </c>
    </row>
    <row r="29" spans="1:13" ht="89.25">
      <c r="A29" s="2"/>
      <c r="B29" s="4"/>
      <c r="C29" s="23" t="s">
        <v>88</v>
      </c>
      <c r="D29" s="24" t="s">
        <v>89</v>
      </c>
      <c r="E29" s="7"/>
      <c r="F29" s="6"/>
      <c r="G29" s="30">
        <f>G30</f>
        <v>205700</v>
      </c>
      <c r="H29" s="30">
        <f>H30</f>
        <v>205700</v>
      </c>
      <c r="I29" s="30">
        <f t="shared" ref="I29:M29" si="10">I30</f>
        <v>92074.62</v>
      </c>
      <c r="J29" s="77">
        <f t="shared" si="10"/>
        <v>44361.89</v>
      </c>
      <c r="K29" s="30">
        <f t="shared" si="10"/>
        <v>209900</v>
      </c>
      <c r="L29" s="30">
        <f t="shared" si="10"/>
        <v>209900</v>
      </c>
      <c r="M29" s="30">
        <f t="shared" si="10"/>
        <v>209900</v>
      </c>
    </row>
    <row r="30" spans="1:13" ht="296.25" customHeight="1">
      <c r="A30" s="2"/>
      <c r="B30" s="4"/>
      <c r="C30" s="23" t="s">
        <v>120</v>
      </c>
      <c r="D30" s="83" t="s">
        <v>124</v>
      </c>
      <c r="E30" s="7"/>
      <c r="F30" s="6"/>
      <c r="G30" s="30">
        <f>G31+G32+G33</f>
        <v>205700</v>
      </c>
      <c r="H30" s="30">
        <f t="shared" ref="H30:M30" si="11">H31+H32+H33</f>
        <v>205700</v>
      </c>
      <c r="I30" s="30">
        <f t="shared" si="11"/>
        <v>92074.62</v>
      </c>
      <c r="J30" s="77">
        <f t="shared" si="11"/>
        <v>44361.89</v>
      </c>
      <c r="K30" s="30">
        <f t="shared" si="11"/>
        <v>209900</v>
      </c>
      <c r="L30" s="30">
        <f t="shared" si="11"/>
        <v>209900</v>
      </c>
      <c r="M30" s="30">
        <f t="shared" si="11"/>
        <v>209900</v>
      </c>
    </row>
    <row r="31" spans="1:13" ht="242.25" customHeight="1">
      <c r="A31" s="2"/>
      <c r="B31" s="4" t="s">
        <v>25</v>
      </c>
      <c r="C31" s="6" t="s">
        <v>22</v>
      </c>
      <c r="D31" s="1"/>
      <c r="E31" s="7" t="s">
        <v>28</v>
      </c>
      <c r="F31" s="6" t="s">
        <v>20</v>
      </c>
      <c r="G31" s="32">
        <v>175000</v>
      </c>
      <c r="H31" s="1">
        <v>175000</v>
      </c>
      <c r="I31" s="1">
        <v>57132.59</v>
      </c>
      <c r="J31" s="74">
        <v>0</v>
      </c>
      <c r="K31" s="32">
        <v>175000</v>
      </c>
      <c r="L31" s="32">
        <v>175000</v>
      </c>
      <c r="M31" s="32">
        <v>175000</v>
      </c>
    </row>
    <row r="32" spans="1:13" ht="192" customHeight="1">
      <c r="A32" s="2"/>
      <c r="B32" s="4" t="s">
        <v>62</v>
      </c>
      <c r="C32" s="6" t="s">
        <v>61</v>
      </c>
      <c r="D32" s="1"/>
      <c r="E32" s="7" t="s">
        <v>28</v>
      </c>
      <c r="F32" s="6" t="s">
        <v>20</v>
      </c>
      <c r="G32" s="32">
        <v>11400</v>
      </c>
      <c r="H32" s="1">
        <v>11400</v>
      </c>
      <c r="I32" s="1">
        <v>9788.9500000000007</v>
      </c>
      <c r="J32" s="74">
        <v>25038.89</v>
      </c>
      <c r="K32" s="32">
        <v>15600</v>
      </c>
      <c r="L32" s="32">
        <v>15600</v>
      </c>
      <c r="M32" s="32">
        <v>15600</v>
      </c>
    </row>
    <row r="33" spans="1:13" ht="242.25">
      <c r="A33" s="2"/>
      <c r="B33" s="4" t="s">
        <v>39</v>
      </c>
      <c r="C33" s="6" t="s">
        <v>125</v>
      </c>
      <c r="D33" s="1"/>
      <c r="E33" s="7" t="s">
        <v>28</v>
      </c>
      <c r="F33" s="6" t="s">
        <v>20</v>
      </c>
      <c r="G33" s="32">
        <v>19300</v>
      </c>
      <c r="H33" s="1">
        <v>19300</v>
      </c>
      <c r="I33" s="1">
        <v>25153.08</v>
      </c>
      <c r="J33" s="74">
        <v>19323</v>
      </c>
      <c r="K33" s="32">
        <v>19300</v>
      </c>
      <c r="L33" s="32">
        <v>19300</v>
      </c>
      <c r="M33" s="32">
        <v>19300</v>
      </c>
    </row>
    <row r="34" spans="1:13" ht="102">
      <c r="A34" s="2"/>
      <c r="B34" s="4"/>
      <c r="C34" s="23" t="s">
        <v>90</v>
      </c>
      <c r="D34" s="24" t="s">
        <v>91</v>
      </c>
      <c r="E34" s="7"/>
      <c r="F34" s="6"/>
      <c r="G34" s="25">
        <f t="shared" ref="G34:M34" si="12">G35</f>
        <v>0</v>
      </c>
      <c r="H34" s="25">
        <f t="shared" si="12"/>
        <v>0</v>
      </c>
      <c r="I34" s="24">
        <f t="shared" si="12"/>
        <v>1878.22</v>
      </c>
      <c r="J34" s="75">
        <f t="shared" si="12"/>
        <v>0</v>
      </c>
      <c r="K34" s="25">
        <f t="shared" si="12"/>
        <v>0</v>
      </c>
      <c r="L34" s="25">
        <f t="shared" si="12"/>
        <v>0</v>
      </c>
      <c r="M34" s="25">
        <f t="shared" si="12"/>
        <v>0</v>
      </c>
    </row>
    <row r="35" spans="1:13" ht="120" customHeight="1">
      <c r="A35" s="2"/>
      <c r="B35" s="4" t="s">
        <v>64</v>
      </c>
      <c r="C35" s="6" t="s">
        <v>63</v>
      </c>
      <c r="D35" s="1"/>
      <c r="E35" s="7" t="s">
        <v>28</v>
      </c>
      <c r="F35" s="6" t="s">
        <v>59</v>
      </c>
      <c r="G35" s="11"/>
      <c r="H35" s="1"/>
      <c r="I35" s="1">
        <v>1878.22</v>
      </c>
      <c r="J35" s="74"/>
      <c r="K35" s="11"/>
      <c r="L35" s="11"/>
      <c r="M35" s="11"/>
    </row>
    <row r="36" spans="1:13" ht="63.75">
      <c r="A36" s="2"/>
      <c r="B36" s="4"/>
      <c r="C36" s="23" t="s">
        <v>93</v>
      </c>
      <c r="D36" s="24" t="s">
        <v>92</v>
      </c>
      <c r="E36" s="7"/>
      <c r="F36" s="6"/>
      <c r="G36" s="25">
        <f t="shared" ref="G36:M36" si="13">G37</f>
        <v>0</v>
      </c>
      <c r="H36" s="25">
        <f t="shared" si="13"/>
        <v>0</v>
      </c>
      <c r="I36" s="25">
        <f t="shared" si="13"/>
        <v>6900</v>
      </c>
      <c r="J36" s="75">
        <f t="shared" si="13"/>
        <v>0</v>
      </c>
      <c r="K36" s="25">
        <f t="shared" si="13"/>
        <v>0</v>
      </c>
      <c r="L36" s="25">
        <f t="shared" si="13"/>
        <v>0</v>
      </c>
      <c r="M36" s="25">
        <f t="shared" si="13"/>
        <v>0</v>
      </c>
    </row>
    <row r="37" spans="1:13" ht="115.5" customHeight="1">
      <c r="A37" s="2"/>
      <c r="B37" s="4" t="s">
        <v>75</v>
      </c>
      <c r="C37" s="6" t="s">
        <v>76</v>
      </c>
      <c r="D37" s="1"/>
      <c r="E37" s="7" t="s">
        <v>28</v>
      </c>
      <c r="F37" s="6" t="s">
        <v>59</v>
      </c>
      <c r="G37" s="11"/>
      <c r="H37" s="1"/>
      <c r="I37" s="1">
        <v>6900</v>
      </c>
      <c r="J37" s="74"/>
      <c r="K37" s="11"/>
      <c r="L37" s="11"/>
      <c r="M37" s="11"/>
    </row>
    <row r="38" spans="1:13" ht="51">
      <c r="A38" s="2"/>
      <c r="B38" s="4"/>
      <c r="C38" s="23" t="s">
        <v>116</v>
      </c>
      <c r="D38" s="24" t="s">
        <v>115</v>
      </c>
      <c r="E38" s="7"/>
      <c r="F38" s="6"/>
      <c r="G38" s="25">
        <f>G39+G40</f>
        <v>86325.43</v>
      </c>
      <c r="H38" s="25">
        <f t="shared" ref="H38:M38" si="14">H39+H40</f>
        <v>86325.43</v>
      </c>
      <c r="I38" s="25">
        <f t="shared" si="14"/>
        <v>86324.63</v>
      </c>
      <c r="J38" s="75">
        <f t="shared" si="14"/>
        <v>6972.15</v>
      </c>
      <c r="K38" s="25">
        <f t="shared" si="14"/>
        <v>0</v>
      </c>
      <c r="L38" s="25">
        <f t="shared" si="14"/>
        <v>0</v>
      </c>
      <c r="M38" s="25">
        <f t="shared" si="14"/>
        <v>0</v>
      </c>
    </row>
    <row r="39" spans="1:13" ht="55.5" customHeight="1">
      <c r="A39" s="2"/>
      <c r="B39" s="4" t="s">
        <v>112</v>
      </c>
      <c r="C39" s="23" t="s">
        <v>114</v>
      </c>
      <c r="D39" s="1"/>
      <c r="E39" s="7"/>
      <c r="F39" s="6"/>
      <c r="G39" s="11">
        <v>0</v>
      </c>
      <c r="H39" s="11">
        <v>0</v>
      </c>
      <c r="I39" s="11">
        <v>0</v>
      </c>
      <c r="J39" s="78">
        <v>-300</v>
      </c>
      <c r="K39" s="11">
        <v>0</v>
      </c>
      <c r="L39" s="11">
        <v>0</v>
      </c>
      <c r="M39" s="11">
        <v>0</v>
      </c>
    </row>
    <row r="40" spans="1:13" ht="33.75" customHeight="1">
      <c r="A40" s="2"/>
      <c r="B40" s="4"/>
      <c r="C40" s="23" t="s">
        <v>127</v>
      </c>
      <c r="D40" s="24" t="s">
        <v>128</v>
      </c>
      <c r="E40" s="7"/>
      <c r="F40" s="6"/>
      <c r="G40" s="25">
        <f>G41</f>
        <v>86325.43</v>
      </c>
      <c r="H40" s="25">
        <f t="shared" ref="H40:M40" si="15">H41</f>
        <v>86325.43</v>
      </c>
      <c r="I40" s="25">
        <f t="shared" si="15"/>
        <v>86324.63</v>
      </c>
      <c r="J40" s="75">
        <f t="shared" si="15"/>
        <v>7272.15</v>
      </c>
      <c r="K40" s="25">
        <f t="shared" si="15"/>
        <v>0</v>
      </c>
      <c r="L40" s="25">
        <f t="shared" si="15"/>
        <v>0</v>
      </c>
      <c r="M40" s="25">
        <f t="shared" si="15"/>
        <v>0</v>
      </c>
    </row>
    <row r="41" spans="1:13" ht="81.75" customHeight="1">
      <c r="A41" s="2"/>
      <c r="B41" s="4"/>
      <c r="C41" s="23" t="s">
        <v>126</v>
      </c>
      <c r="D41" s="24" t="s">
        <v>40</v>
      </c>
      <c r="E41" s="7"/>
      <c r="F41" s="6"/>
      <c r="G41" s="11">
        <f>G42</f>
        <v>86325.43</v>
      </c>
      <c r="H41" s="11">
        <f t="shared" ref="H41:M41" si="16">H42</f>
        <v>86325.43</v>
      </c>
      <c r="I41" s="11">
        <f t="shared" si="16"/>
        <v>86324.63</v>
      </c>
      <c r="J41" s="14">
        <f t="shared" si="16"/>
        <v>7272.15</v>
      </c>
      <c r="K41" s="11">
        <f t="shared" si="16"/>
        <v>0</v>
      </c>
      <c r="L41" s="11">
        <f t="shared" si="16"/>
        <v>0</v>
      </c>
      <c r="M41" s="11">
        <f t="shared" si="16"/>
        <v>0</v>
      </c>
    </row>
    <row r="42" spans="1:13" ht="120.75" customHeight="1">
      <c r="A42" s="2"/>
      <c r="B42" s="4" t="s">
        <v>40</v>
      </c>
      <c r="C42" s="6" t="s">
        <v>65</v>
      </c>
      <c r="D42" s="1" t="s">
        <v>113</v>
      </c>
      <c r="E42" s="7" t="s">
        <v>28</v>
      </c>
      <c r="F42" s="12" t="s">
        <v>59</v>
      </c>
      <c r="G42" s="11">
        <v>86325.43</v>
      </c>
      <c r="H42" s="17">
        <v>86325.43</v>
      </c>
      <c r="I42" s="17">
        <v>86324.63</v>
      </c>
      <c r="J42" s="74">
        <v>7272.15</v>
      </c>
      <c r="K42" s="11">
        <v>0</v>
      </c>
      <c r="L42" s="11">
        <v>0</v>
      </c>
      <c r="M42" s="11">
        <v>0</v>
      </c>
    </row>
    <row r="43" spans="1:13" ht="51">
      <c r="A43" s="2">
        <v>2</v>
      </c>
      <c r="B43" s="4"/>
      <c r="C43" s="23" t="s">
        <v>94</v>
      </c>
      <c r="D43" s="1" t="s">
        <v>95</v>
      </c>
      <c r="E43" s="7" t="s">
        <v>28</v>
      </c>
      <c r="F43" s="12"/>
      <c r="G43" s="26">
        <f>G44+G55+G58</f>
        <v>15739650.950000001</v>
      </c>
      <c r="H43" s="26">
        <f t="shared" ref="H43:M43" si="17">H44+H55+H58</f>
        <v>15739650.950000001</v>
      </c>
      <c r="I43" s="26">
        <f t="shared" si="17"/>
        <v>11152727.620000001</v>
      </c>
      <c r="J43" s="76">
        <f t="shared" si="17"/>
        <v>13941806.770000001</v>
      </c>
      <c r="K43" s="26">
        <f t="shared" si="17"/>
        <v>12341096.48</v>
      </c>
      <c r="L43" s="26">
        <f t="shared" si="17"/>
        <v>9560500</v>
      </c>
      <c r="M43" s="26">
        <f t="shared" si="17"/>
        <v>9305600</v>
      </c>
    </row>
    <row r="44" spans="1:13" ht="114.75">
      <c r="A44" s="2"/>
      <c r="B44" s="4"/>
      <c r="C44" s="6" t="s">
        <v>96</v>
      </c>
      <c r="D44" s="1" t="s">
        <v>97</v>
      </c>
      <c r="E44" s="7" t="s">
        <v>28</v>
      </c>
      <c r="F44" s="12"/>
      <c r="G44" s="27">
        <f>G45+G48+G51+G53</f>
        <v>15827757.960000001</v>
      </c>
      <c r="H44" s="27">
        <f t="shared" ref="H44:M44" si="18">H45+H48+H51+H53</f>
        <v>15827757.960000001</v>
      </c>
      <c r="I44" s="27">
        <f t="shared" si="18"/>
        <v>11240834.630000001</v>
      </c>
      <c r="J44" s="79">
        <f t="shared" si="18"/>
        <v>14094877.140000001</v>
      </c>
      <c r="K44" s="27">
        <f t="shared" si="18"/>
        <v>12341096.48</v>
      </c>
      <c r="L44" s="27">
        <f t="shared" si="18"/>
        <v>9560500</v>
      </c>
      <c r="M44" s="27">
        <f t="shared" si="18"/>
        <v>9305600</v>
      </c>
    </row>
    <row r="45" spans="1:13" ht="45" customHeight="1">
      <c r="A45" s="2"/>
      <c r="B45" s="24" t="s">
        <v>99</v>
      </c>
      <c r="C45" s="23" t="s">
        <v>98</v>
      </c>
      <c r="D45" s="24"/>
      <c r="E45" s="7" t="s">
        <v>28</v>
      </c>
      <c r="F45" s="12"/>
      <c r="G45" s="26">
        <f>G46+G47</f>
        <v>11093934.01</v>
      </c>
      <c r="H45" s="26">
        <f t="shared" ref="H45:M45" si="19">H46+H47</f>
        <v>11093934.01</v>
      </c>
      <c r="I45" s="26">
        <f t="shared" si="19"/>
        <v>7431114.0099999998</v>
      </c>
      <c r="J45" s="76">
        <f t="shared" si="19"/>
        <v>10492680</v>
      </c>
      <c r="K45" s="26">
        <f t="shared" si="19"/>
        <v>9839516.1099999994</v>
      </c>
      <c r="L45" s="26">
        <f t="shared" si="19"/>
        <v>9305600</v>
      </c>
      <c r="M45" s="26">
        <f t="shared" si="19"/>
        <v>9305600</v>
      </c>
    </row>
    <row r="46" spans="1:13" ht="116.25" customHeight="1">
      <c r="A46" s="2"/>
      <c r="B46" s="13" t="s">
        <v>42</v>
      </c>
      <c r="C46" s="13" t="s">
        <v>66</v>
      </c>
      <c r="D46" s="1"/>
      <c r="E46" s="7" t="s">
        <v>28</v>
      </c>
      <c r="F46" s="12" t="s">
        <v>59</v>
      </c>
      <c r="G46" s="14">
        <v>10716700</v>
      </c>
      <c r="H46" s="7">
        <v>10716700</v>
      </c>
      <c r="I46" s="1">
        <v>7144468</v>
      </c>
      <c r="J46" s="74">
        <v>10187000</v>
      </c>
      <c r="K46" s="14">
        <v>9299300</v>
      </c>
      <c r="L46" s="14">
        <v>9305600</v>
      </c>
      <c r="M46" s="14">
        <v>9305600</v>
      </c>
    </row>
    <row r="47" spans="1:13" ht="127.5">
      <c r="A47" s="2"/>
      <c r="B47" s="13" t="s">
        <v>43</v>
      </c>
      <c r="C47" s="13" t="s">
        <v>67</v>
      </c>
      <c r="D47" s="1"/>
      <c r="E47" s="7" t="s">
        <v>28</v>
      </c>
      <c r="F47" s="12" t="s">
        <v>59</v>
      </c>
      <c r="G47" s="14">
        <v>377234.01</v>
      </c>
      <c r="H47" s="1">
        <v>377234.01</v>
      </c>
      <c r="I47" s="1">
        <v>286646.01</v>
      </c>
      <c r="J47" s="74">
        <v>305680</v>
      </c>
      <c r="K47" s="14">
        <v>540216.11</v>
      </c>
      <c r="L47" s="14">
        <v>0</v>
      </c>
      <c r="M47" s="14">
        <v>0</v>
      </c>
    </row>
    <row r="48" spans="1:13" ht="68.25" customHeight="1">
      <c r="A48" s="2"/>
      <c r="B48" s="24" t="s">
        <v>107</v>
      </c>
      <c r="C48" s="28" t="s">
        <v>106</v>
      </c>
      <c r="D48" s="24"/>
      <c r="E48" s="7"/>
      <c r="F48" s="12"/>
      <c r="G48" s="24">
        <f t="shared" ref="G48:M48" si="20">G49+G50</f>
        <v>1639893.58</v>
      </c>
      <c r="H48" s="24">
        <f t="shared" si="20"/>
        <v>1639893.58</v>
      </c>
      <c r="I48" s="24">
        <f t="shared" si="20"/>
        <v>1389893.58</v>
      </c>
      <c r="J48" s="78">
        <f t="shared" si="20"/>
        <v>163477.21000000002</v>
      </c>
      <c r="K48" s="24">
        <f t="shared" si="20"/>
        <v>0</v>
      </c>
      <c r="L48" s="24">
        <f t="shared" si="20"/>
        <v>0</v>
      </c>
      <c r="M48" s="24">
        <f t="shared" si="20"/>
        <v>0</v>
      </c>
    </row>
    <row r="49" spans="1:13" ht="120" customHeight="1">
      <c r="A49" s="2"/>
      <c r="B49" s="13" t="s">
        <v>44</v>
      </c>
      <c r="C49" s="15" t="s">
        <v>68</v>
      </c>
      <c r="D49" s="1"/>
      <c r="E49" s="7" t="s">
        <v>28</v>
      </c>
      <c r="F49" s="12" t="s">
        <v>59</v>
      </c>
      <c r="G49" s="14">
        <v>281075.08</v>
      </c>
      <c r="H49" s="1">
        <v>281075.08</v>
      </c>
      <c r="I49" s="1">
        <v>281075.08</v>
      </c>
      <c r="J49" s="74">
        <v>156630.82</v>
      </c>
      <c r="K49" s="14">
        <v>0</v>
      </c>
      <c r="L49" s="14">
        <v>0</v>
      </c>
      <c r="M49" s="14">
        <v>0</v>
      </c>
    </row>
    <row r="50" spans="1:13" ht="121.5" customHeight="1">
      <c r="A50" s="2"/>
      <c r="B50" s="13" t="s">
        <v>45</v>
      </c>
      <c r="C50" s="15" t="s">
        <v>69</v>
      </c>
      <c r="D50" s="1"/>
      <c r="E50" s="7" t="s">
        <v>28</v>
      </c>
      <c r="F50" s="12" t="s">
        <v>59</v>
      </c>
      <c r="G50" s="35">
        <v>1358818.5</v>
      </c>
      <c r="H50" s="1">
        <v>1358818.5</v>
      </c>
      <c r="I50" s="1">
        <v>1108818.5</v>
      </c>
      <c r="J50" s="74">
        <v>6846.39</v>
      </c>
      <c r="K50" s="14">
        <v>0</v>
      </c>
      <c r="L50" s="14">
        <v>0</v>
      </c>
      <c r="M50" s="14">
        <v>0</v>
      </c>
    </row>
    <row r="51" spans="1:13" ht="76.5">
      <c r="A51" s="2"/>
      <c r="B51" s="24" t="s">
        <v>109</v>
      </c>
      <c r="C51" s="15" t="s">
        <v>108</v>
      </c>
      <c r="D51" s="24"/>
      <c r="E51" s="7"/>
      <c r="F51" s="12"/>
      <c r="G51" s="25">
        <f t="shared" ref="G51:M51" si="21">G52</f>
        <v>238850</v>
      </c>
      <c r="H51" s="25">
        <f t="shared" si="21"/>
        <v>238850</v>
      </c>
      <c r="I51" s="25">
        <f t="shared" si="21"/>
        <v>141792.82</v>
      </c>
      <c r="J51" s="75">
        <f t="shared" si="21"/>
        <v>232400</v>
      </c>
      <c r="K51" s="25">
        <f t="shared" si="21"/>
        <v>246500</v>
      </c>
      <c r="L51" s="25">
        <f t="shared" si="21"/>
        <v>254900</v>
      </c>
      <c r="M51" s="25">
        <f t="shared" si="21"/>
        <v>0</v>
      </c>
    </row>
    <row r="52" spans="1:13" ht="142.5" customHeight="1">
      <c r="A52" s="2"/>
      <c r="B52" s="13" t="s">
        <v>46</v>
      </c>
      <c r="C52" s="13" t="s">
        <v>70</v>
      </c>
      <c r="D52" s="1"/>
      <c r="E52" s="7" t="s">
        <v>28</v>
      </c>
      <c r="F52" s="12" t="s">
        <v>59</v>
      </c>
      <c r="G52" s="14">
        <v>238850</v>
      </c>
      <c r="H52" s="1">
        <v>238850</v>
      </c>
      <c r="I52" s="1">
        <v>141792.82</v>
      </c>
      <c r="J52" s="74">
        <v>232400</v>
      </c>
      <c r="K52" s="14">
        <v>246500</v>
      </c>
      <c r="L52" s="14">
        <v>254900</v>
      </c>
      <c r="M52" s="14">
        <v>0</v>
      </c>
    </row>
    <row r="53" spans="1:13" ht="24" customHeight="1">
      <c r="A53" s="2"/>
      <c r="B53" s="24" t="s">
        <v>105</v>
      </c>
      <c r="C53" s="28" t="s">
        <v>104</v>
      </c>
      <c r="D53" s="24"/>
      <c r="E53" s="7" t="s">
        <v>28</v>
      </c>
      <c r="F53" s="12"/>
      <c r="G53" s="25">
        <f t="shared" ref="G53:M53" si="22">G54</f>
        <v>2855080.37</v>
      </c>
      <c r="H53" s="24">
        <f t="shared" si="22"/>
        <v>2855080.37</v>
      </c>
      <c r="I53" s="24">
        <f t="shared" si="22"/>
        <v>2278034.2200000002</v>
      </c>
      <c r="J53" s="78">
        <f t="shared" si="22"/>
        <v>3206319.93</v>
      </c>
      <c r="K53" s="25">
        <f t="shared" si="22"/>
        <v>2255080.37</v>
      </c>
      <c r="L53" s="25">
        <f t="shared" si="22"/>
        <v>0</v>
      </c>
      <c r="M53" s="25">
        <f t="shared" si="22"/>
        <v>0</v>
      </c>
    </row>
    <row r="54" spans="1:13" ht="177" customHeight="1">
      <c r="A54" s="2"/>
      <c r="B54" s="13" t="s">
        <v>60</v>
      </c>
      <c r="C54" s="13" t="s">
        <v>71</v>
      </c>
      <c r="D54" s="1"/>
      <c r="E54" s="7" t="s">
        <v>28</v>
      </c>
      <c r="F54" s="6" t="s">
        <v>59</v>
      </c>
      <c r="G54" s="16">
        <v>2855080.37</v>
      </c>
      <c r="H54" s="1">
        <v>2855080.37</v>
      </c>
      <c r="I54" s="1">
        <v>2278034.2200000002</v>
      </c>
      <c r="J54" s="74">
        <v>3206319.93</v>
      </c>
      <c r="K54" s="14">
        <v>2255080.37</v>
      </c>
      <c r="L54" s="14">
        <v>0</v>
      </c>
      <c r="M54" s="14">
        <v>0</v>
      </c>
    </row>
    <row r="55" spans="1:13" ht="241.5" customHeight="1">
      <c r="A55" s="2"/>
      <c r="B55" s="24" t="s">
        <v>101</v>
      </c>
      <c r="C55" s="28" t="s">
        <v>100</v>
      </c>
      <c r="D55" s="24"/>
      <c r="E55" s="7"/>
      <c r="F55" s="6"/>
      <c r="G55" s="25">
        <f t="shared" ref="G55:M56" si="23">G56</f>
        <v>0</v>
      </c>
      <c r="H55" s="25">
        <f t="shared" si="23"/>
        <v>0</v>
      </c>
      <c r="I55" s="25">
        <f t="shared" si="23"/>
        <v>0</v>
      </c>
      <c r="J55" s="75">
        <f t="shared" si="23"/>
        <v>24578.91</v>
      </c>
      <c r="K55" s="25">
        <f t="shared" si="23"/>
        <v>0</v>
      </c>
      <c r="L55" s="25">
        <f t="shared" si="23"/>
        <v>0</v>
      </c>
      <c r="M55" s="25">
        <f t="shared" si="23"/>
        <v>0</v>
      </c>
    </row>
    <row r="56" spans="1:13" ht="357">
      <c r="A56" s="2"/>
      <c r="B56" s="13" t="s">
        <v>51</v>
      </c>
      <c r="C56" s="13" t="s">
        <v>52</v>
      </c>
      <c r="D56" s="1" t="s">
        <v>53</v>
      </c>
      <c r="E56" s="7" t="s">
        <v>37</v>
      </c>
      <c r="F56" s="6" t="s">
        <v>21</v>
      </c>
      <c r="G56" s="25">
        <f t="shared" si="23"/>
        <v>0</v>
      </c>
      <c r="H56" s="25">
        <f t="shared" si="23"/>
        <v>0</v>
      </c>
      <c r="I56" s="25">
        <f t="shared" si="23"/>
        <v>0</v>
      </c>
      <c r="J56" s="75">
        <f t="shared" si="23"/>
        <v>24578.91</v>
      </c>
      <c r="K56" s="25">
        <f t="shared" si="23"/>
        <v>0</v>
      </c>
      <c r="L56" s="25">
        <f t="shared" si="23"/>
        <v>0</v>
      </c>
      <c r="M56" s="25">
        <f t="shared" si="23"/>
        <v>0</v>
      </c>
    </row>
    <row r="57" spans="1:13" ht="318.75">
      <c r="A57" s="2"/>
      <c r="B57" s="13" t="s">
        <v>54</v>
      </c>
      <c r="C57" s="18" t="s">
        <v>73</v>
      </c>
      <c r="D57" s="1" t="s">
        <v>55</v>
      </c>
      <c r="E57" s="7" t="s">
        <v>37</v>
      </c>
      <c r="F57" s="6" t="s">
        <v>41</v>
      </c>
      <c r="G57" s="16">
        <v>0</v>
      </c>
      <c r="H57" s="16">
        <v>0</v>
      </c>
      <c r="I57" s="16">
        <v>0</v>
      </c>
      <c r="J57" s="74">
        <v>24578.91</v>
      </c>
      <c r="K57" s="16">
        <v>0</v>
      </c>
      <c r="L57" s="16">
        <v>0</v>
      </c>
      <c r="M57" s="16">
        <v>0</v>
      </c>
    </row>
    <row r="58" spans="1:13" ht="154.5" customHeight="1">
      <c r="A58" s="2"/>
      <c r="B58" s="13"/>
      <c r="C58" s="29" t="s">
        <v>102</v>
      </c>
      <c r="D58" s="24" t="s">
        <v>103</v>
      </c>
      <c r="E58" s="7" t="s">
        <v>37</v>
      </c>
      <c r="F58" s="6"/>
      <c r="G58" s="25">
        <f t="shared" ref="G58:M58" si="24">G59</f>
        <v>-88107.01</v>
      </c>
      <c r="H58" s="25">
        <f t="shared" si="24"/>
        <v>-88107.01</v>
      </c>
      <c r="I58" s="25">
        <f t="shared" si="24"/>
        <v>-88107.01</v>
      </c>
      <c r="J58" s="75">
        <f t="shared" si="24"/>
        <v>-177649.28</v>
      </c>
      <c r="K58" s="25">
        <f t="shared" si="24"/>
        <v>0</v>
      </c>
      <c r="L58" s="25">
        <f t="shared" si="24"/>
        <v>0</v>
      </c>
      <c r="M58" s="25">
        <f t="shared" si="24"/>
        <v>0</v>
      </c>
    </row>
    <row r="59" spans="1:13" ht="118.5" customHeight="1">
      <c r="A59" s="2"/>
      <c r="B59" s="13" t="s">
        <v>56</v>
      </c>
      <c r="C59" s="13" t="s">
        <v>72</v>
      </c>
      <c r="D59" s="1" t="s">
        <v>57</v>
      </c>
      <c r="E59" s="7" t="s">
        <v>37</v>
      </c>
      <c r="F59" s="6" t="s">
        <v>59</v>
      </c>
      <c r="G59" s="16">
        <v>-88107.01</v>
      </c>
      <c r="H59" s="1">
        <v>-88107.01</v>
      </c>
      <c r="I59" s="1">
        <v>-88107.01</v>
      </c>
      <c r="J59" s="74">
        <v>-177649.28</v>
      </c>
      <c r="K59" s="16">
        <v>0</v>
      </c>
      <c r="L59" s="16">
        <v>0</v>
      </c>
      <c r="M59" s="16">
        <v>0</v>
      </c>
    </row>
    <row r="60" spans="1:13">
      <c r="A60" s="2"/>
      <c r="B60" s="13"/>
      <c r="C60" s="18"/>
      <c r="D60" s="1"/>
      <c r="E60" s="7"/>
      <c r="F60" s="6"/>
      <c r="G60" s="16"/>
      <c r="H60" s="1"/>
      <c r="I60" s="1"/>
      <c r="J60" s="74"/>
      <c r="K60" s="14"/>
      <c r="L60" s="14"/>
      <c r="M60" s="14"/>
    </row>
    <row r="61" spans="1:13" ht="15.75">
      <c r="A61" s="62" t="s">
        <v>7</v>
      </c>
      <c r="B61" s="63"/>
      <c r="C61" s="63"/>
      <c r="D61" s="63"/>
      <c r="E61" s="63"/>
      <c r="F61" s="64"/>
      <c r="G61" s="31">
        <f t="shared" ref="G61:M61" si="25">G10+G43</f>
        <v>19369976.380000003</v>
      </c>
      <c r="H61" s="31">
        <f t="shared" si="25"/>
        <v>19369976.380000003</v>
      </c>
      <c r="I61" s="31">
        <f t="shared" si="25"/>
        <v>13601491.110000001</v>
      </c>
      <c r="J61" s="31">
        <f t="shared" si="25"/>
        <v>17386534.150000002</v>
      </c>
      <c r="K61" s="31">
        <f t="shared" si="25"/>
        <v>16220046.48</v>
      </c>
      <c r="L61" s="31">
        <f t="shared" si="25"/>
        <v>13354700</v>
      </c>
      <c r="M61" s="31">
        <f t="shared" si="25"/>
        <v>13154800</v>
      </c>
    </row>
  </sheetData>
  <mergeCells count="16">
    <mergeCell ref="I6:I8"/>
    <mergeCell ref="A6:A8"/>
    <mergeCell ref="A61:F61"/>
    <mergeCell ref="C1:K1"/>
    <mergeCell ref="C2:K2"/>
    <mergeCell ref="B6:B8"/>
    <mergeCell ref="C6:C8"/>
    <mergeCell ref="D6:D8"/>
    <mergeCell ref="E6:E8"/>
    <mergeCell ref="C3:K3"/>
    <mergeCell ref="C4:L4"/>
    <mergeCell ref="F6:F8"/>
    <mergeCell ref="H6:H8"/>
    <mergeCell ref="G6:G8"/>
    <mergeCell ref="K6:M7"/>
    <mergeCell ref="J6:J8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obolenskayavn</dc:creator>
  <cp:lastModifiedBy>ObolenskayaVN</cp:lastModifiedBy>
  <cp:lastPrinted>2022-11-09T10:31:55Z</cp:lastPrinted>
  <dcterms:created xsi:type="dcterms:W3CDTF">2021-09-22T05:28:14Z</dcterms:created>
  <dcterms:modified xsi:type="dcterms:W3CDTF">2022-11-09T10:36:24Z</dcterms:modified>
</cp:coreProperties>
</file>